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TMERFS01\2) Beheersgebieden\c) CJT Ondersteuning\Samenaankoop\Afval\Samenaankoop 2019\"/>
    </mc:Choice>
  </mc:AlternateContent>
  <bookViews>
    <workbookView xWindow="0" yWindow="0" windowWidth="19200" windowHeight="11460" activeTab="1"/>
  </bookViews>
  <sheets>
    <sheet name="Handleiding" sheetId="2" r:id="rId1"/>
    <sheet name="Rekenblad" sheetId="1" r:id="rId2"/>
  </sheets>
  <definedNames>
    <definedName name="_xlnm.Print_Area" localSheetId="1">Rekenblad!$A$1:$G$35</definedName>
    <definedName name="maand">Rekenblad!$Q$6:$Q$18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1" l="1"/>
  <c r="J22" i="1" l="1"/>
  <c r="J17" i="1"/>
  <c r="J12" i="1"/>
  <c r="J6" i="1"/>
  <c r="I22" i="1"/>
  <c r="I17" i="1"/>
  <c r="I12" i="1"/>
  <c r="K12" i="1" s="1"/>
  <c r="L12" i="1" s="1"/>
  <c r="I6" i="1"/>
  <c r="K17" i="1" l="1"/>
  <c r="L17" i="1" s="1"/>
  <c r="K6" i="1"/>
  <c r="L6" i="1" s="1"/>
  <c r="K22" i="1"/>
  <c r="L22" i="1" s="1"/>
  <c r="G22" i="1"/>
  <c r="E22" i="1"/>
  <c r="G17" i="1"/>
  <c r="E17" i="1"/>
  <c r="G12" i="1"/>
  <c r="E12" i="1"/>
  <c r="G6" i="1"/>
  <c r="E6" i="1"/>
  <c r="K24" i="1" l="1"/>
  <c r="N22" i="1" s="1"/>
  <c r="G23" i="1"/>
  <c r="E23" i="1"/>
  <c r="G18" i="1"/>
  <c r="E18" i="1"/>
  <c r="G13" i="1"/>
  <c r="E13" i="1"/>
  <c r="G8" i="1"/>
  <c r="G7" i="1"/>
  <c r="E7" i="1"/>
  <c r="N17" i="1" l="1"/>
  <c r="N12" i="1"/>
  <c r="N6" i="1"/>
  <c r="M22" i="1"/>
  <c r="M17" i="1"/>
  <c r="M12" i="1"/>
  <c r="M6" i="1"/>
  <c r="E24" i="1"/>
  <c r="E19" i="1"/>
  <c r="G19" i="1"/>
  <c r="E14" i="1"/>
  <c r="E9" i="1"/>
  <c r="G14" i="1"/>
  <c r="G9" i="1"/>
  <c r="G24" i="1"/>
  <c r="L24" i="1" l="1"/>
  <c r="N24" i="1" l="1"/>
  <c r="G26" i="1" l="1"/>
  <c r="G28" i="1" s="1"/>
  <c r="G29" i="1" s="1"/>
  <c r="E26" i="1"/>
  <c r="E28" i="1" s="1"/>
  <c r="E29" i="1" s="1"/>
</calcChain>
</file>

<file path=xl/sharedStrings.xml><?xml version="1.0" encoding="utf-8"?>
<sst xmlns="http://schemas.openxmlformats.org/spreadsheetml/2006/main" count="52" uniqueCount="40">
  <si>
    <t>Totaal</t>
  </si>
  <si>
    <t>PMD</t>
  </si>
  <si>
    <t>Voeding</t>
  </si>
  <si>
    <t xml:space="preserve">In de offerte staan twee opties voor het ophalen van restafval.  </t>
  </si>
  <si>
    <t xml:space="preserve">Om de kostprijs te berekenen vul je de gele vakjes in. </t>
  </si>
  <si>
    <t>Handleiding</t>
  </si>
  <si>
    <t>TWEE OPTIES</t>
  </si>
  <si>
    <t>WAT MOET JE INVULLEN?</t>
  </si>
  <si>
    <t>* extra ophalingen (indien van toepassing)</t>
  </si>
  <si>
    <t>* extra gewicht (indien van toepassing)</t>
  </si>
  <si>
    <t>Papier en karton</t>
  </si>
  <si>
    <t>Restafval</t>
  </si>
  <si>
    <t xml:space="preserve">TOTAAL </t>
  </si>
  <si>
    <t>Aantal containers</t>
  </si>
  <si>
    <t>Aantal maanden</t>
  </si>
  <si>
    <t>Aantal geledigde containers</t>
  </si>
  <si>
    <t>Aantal ton restafval</t>
  </si>
  <si>
    <t>Ophalen, ongeacht aantal containers: 52 euro</t>
  </si>
  <si>
    <t>Terugbrengen, ongeacht aantal containers: 52 euro</t>
  </si>
  <si>
    <t>Reinigingskost per container: 35 euro</t>
  </si>
  <si>
    <t>Aantal geledigde containers: hoeveel containers worden op jaarbasis geledigd?</t>
  </si>
  <si>
    <t xml:space="preserve">Optie 1 toont de kostprijs voor de lediging en de huur van de container. </t>
  </si>
  <si>
    <t>Optie 1</t>
  </si>
  <si>
    <t>Optie 2</t>
  </si>
  <si>
    <t>Extra ophaal- en reinigingskost</t>
  </si>
  <si>
    <t>* VAL-I-PAC premie waar je recht op hebt</t>
  </si>
  <si>
    <t>* andere prijzen zoals bijvoorbeeld verloren rit e,d. (indien van toepassing)</t>
  </si>
  <si>
    <t xml:space="preserve">Optie 2 toont de kostprijs voor de lediging, de huur en de prijs per ton restafval. </t>
  </si>
  <si>
    <t>Enkel van toepassing indien sommige containers geen volledig jaar worden gehuurd</t>
  </si>
  <si>
    <t>Aantal containers: hoeveel containers wens je te gebruiken? Dit kan uiteraard verschillen per fractie.</t>
  </si>
  <si>
    <t>Aantal maanden: dit staat standaard op 12, tenzij je ervoor kiest om de containers gedurende een aantal maanden terug te geven aan Vanheede, dan wordt wel een extra ophaal- en reinigingskost aangerekend.</t>
  </si>
  <si>
    <t>Welke kosten worden niet verrekend in het rekenblad?</t>
  </si>
  <si>
    <t>Aantal ton restafval: enkel van toepassing indien je optie 2 overweegt, hoeveel ton restafval wordt opgehaald?</t>
  </si>
  <si>
    <t>ISNUL</t>
  </si>
  <si>
    <t>IS TWAALF</t>
  </si>
  <si>
    <t>SOM</t>
  </si>
  <si>
    <t>Berekeningstool</t>
  </si>
  <si>
    <t>1100 l</t>
  </si>
  <si>
    <t>140 l</t>
  </si>
  <si>
    <t>Totaal inclusief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</si>
</sst>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Lucida Sans"/>
      <family val="2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sz val="11"/>
      <color rgb="FF00B050"/>
      <name val="Lucida Sans"/>
      <family val="2"/>
    </font>
    <font>
      <sz val="8"/>
      <color theme="1"/>
      <name val="Lucida Sans"/>
      <family val="2"/>
    </font>
    <font>
      <b/>
      <sz val="11"/>
      <color rgb="FFFF0000"/>
      <name val="Lucida Sans"/>
      <family val="2"/>
    </font>
    <font>
      <sz val="10"/>
      <color theme="1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4" borderId="0" xfId="0" applyFill="1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2" borderId="0" xfId="0" applyFont="1" applyFill="1"/>
    <xf numFmtId="0" fontId="4" fillId="3" borderId="0" xfId="0" applyFont="1" applyFill="1" applyProtection="1">
      <protection locked="0"/>
    </xf>
    <xf numFmtId="0" fontId="5" fillId="2" borderId="0" xfId="0" applyFont="1" applyFill="1"/>
    <xf numFmtId="0" fontId="6" fillId="0" borderId="0" xfId="0" applyFont="1"/>
    <xf numFmtId="0" fontId="4" fillId="4" borderId="0" xfId="0" applyFont="1" applyFill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165" fontId="8" fillId="2" borderId="0" xfId="0" applyNumberFormat="1" applyFont="1" applyFill="1"/>
    <xf numFmtId="164" fontId="8" fillId="2" borderId="0" xfId="0" applyNumberFormat="1" applyFont="1" applyFill="1"/>
    <xf numFmtId="0" fontId="9" fillId="0" borderId="0" xfId="0" applyFont="1"/>
    <xf numFmtId="9" fontId="4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6" sqref="A16"/>
    </sheetView>
  </sheetViews>
  <sheetFormatPr defaultRowHeight="15" x14ac:dyDescent="0.25"/>
  <cols>
    <col min="1" max="1" width="142.7109375" bestFit="1" customWidth="1"/>
  </cols>
  <sheetData>
    <row r="1" spans="1:1" x14ac:dyDescent="0.25">
      <c r="A1" s="1" t="s">
        <v>5</v>
      </c>
    </row>
    <row r="2" spans="1:1" x14ac:dyDescent="0.25">
      <c r="A2" s="1"/>
    </row>
    <row r="3" spans="1:1" x14ac:dyDescent="0.25">
      <c r="A3" s="1" t="s">
        <v>6</v>
      </c>
    </row>
    <row r="4" spans="1:1" x14ac:dyDescent="0.25">
      <c r="A4" s="2" t="s">
        <v>3</v>
      </c>
    </row>
    <row r="5" spans="1:1" x14ac:dyDescent="0.25">
      <c r="A5" t="s">
        <v>21</v>
      </c>
    </row>
    <row r="6" spans="1:1" x14ac:dyDescent="0.25">
      <c r="A6" t="s">
        <v>27</v>
      </c>
    </row>
    <row r="8" spans="1:1" x14ac:dyDescent="0.25">
      <c r="A8" s="1" t="s">
        <v>7</v>
      </c>
    </row>
    <row r="9" spans="1:1" x14ac:dyDescent="0.25">
      <c r="A9" s="2" t="s">
        <v>4</v>
      </c>
    </row>
    <row r="10" spans="1:1" x14ac:dyDescent="0.25">
      <c r="A10" t="s">
        <v>29</v>
      </c>
    </row>
    <row r="11" spans="1:1" x14ac:dyDescent="0.25">
      <c r="A11" t="s">
        <v>30</v>
      </c>
    </row>
    <row r="12" spans="1:1" x14ac:dyDescent="0.25">
      <c r="A12" t="s">
        <v>20</v>
      </c>
    </row>
    <row r="13" spans="1:1" x14ac:dyDescent="0.25">
      <c r="A13" t="s">
        <v>32</v>
      </c>
    </row>
    <row r="15" spans="1:1" x14ac:dyDescent="0.25">
      <c r="A15" s="3" t="s">
        <v>31</v>
      </c>
    </row>
    <row r="16" spans="1:1" x14ac:dyDescent="0.25">
      <c r="A16" t="s">
        <v>8</v>
      </c>
    </row>
    <row r="17" spans="1:1" x14ac:dyDescent="0.25">
      <c r="A17" t="s">
        <v>9</v>
      </c>
    </row>
    <row r="18" spans="1:1" x14ac:dyDescent="0.25">
      <c r="A18" t="s">
        <v>26</v>
      </c>
    </row>
    <row r="19" spans="1:1" x14ac:dyDescent="0.25">
      <c r="A19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workbookViewId="0">
      <selection activeCell="C7" sqref="C7"/>
    </sheetView>
  </sheetViews>
  <sheetFormatPr defaultRowHeight="15" x14ac:dyDescent="0.25"/>
  <cols>
    <col min="2" max="2" width="27.7109375" customWidth="1"/>
    <col min="3" max="3" width="8.7109375" bestFit="1" customWidth="1"/>
    <col min="4" max="4" width="7.28515625" customWidth="1"/>
    <col min="5" max="5" width="13.140625" bestFit="1" customWidth="1"/>
    <col min="7" max="7" width="13.85546875" customWidth="1"/>
    <col min="8" max="8" width="0" hidden="1" customWidth="1"/>
    <col min="9" max="9" width="9.140625" hidden="1" customWidth="1"/>
    <col min="10" max="10" width="12.7109375" hidden="1" customWidth="1"/>
    <col min="11" max="12" width="9.140625" hidden="1" customWidth="1"/>
    <col min="13" max="13" width="11.28515625" hidden="1" customWidth="1"/>
    <col min="14" max="14" width="12.42578125" hidden="1" customWidth="1"/>
    <col min="15" max="16" width="9.140625" customWidth="1"/>
    <col min="22" max="22" width="9.140625" hidden="1" customWidth="1"/>
    <col min="23" max="23" width="0" hidden="1" customWidth="1"/>
  </cols>
  <sheetData>
    <row r="1" spans="1:28" ht="19.5" x14ac:dyDescent="0.25">
      <c r="A1" s="4" t="s">
        <v>36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9.5" x14ac:dyDescent="0.25">
      <c r="A3" s="6"/>
      <c r="B3" s="6"/>
      <c r="C3" s="6"/>
      <c r="D3" s="4" t="s">
        <v>22</v>
      </c>
      <c r="E3" s="4"/>
      <c r="F3" s="4" t="s">
        <v>23</v>
      </c>
      <c r="G3" s="4"/>
      <c r="H3" s="5"/>
      <c r="I3" s="5" t="s">
        <v>33</v>
      </c>
      <c r="J3" s="5" t="s">
        <v>34</v>
      </c>
      <c r="K3" s="5" t="s">
        <v>35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25">
      <c r="A4" s="7" t="s">
        <v>11</v>
      </c>
      <c r="B4" s="5"/>
      <c r="C4" s="7"/>
      <c r="D4" s="8"/>
      <c r="E4" s="8" t="s">
        <v>0</v>
      </c>
      <c r="F4" s="8"/>
      <c r="G4" s="8" t="s">
        <v>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25">
      <c r="A5" s="5" t="s">
        <v>37</v>
      </c>
      <c r="B5" s="18" t="s">
        <v>13</v>
      </c>
      <c r="C5" s="9">
        <v>0</v>
      </c>
      <c r="D5" s="8"/>
      <c r="E5" s="8"/>
      <c r="F5" s="8"/>
      <c r="G5" s="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5">
      <c r="A6" s="5"/>
      <c r="B6" s="18" t="s">
        <v>14</v>
      </c>
      <c r="C6" s="9">
        <v>12</v>
      </c>
      <c r="D6" s="8">
        <v>6</v>
      </c>
      <c r="E6" s="8">
        <f>C5*C6*D6</f>
        <v>0</v>
      </c>
      <c r="F6" s="8">
        <v>6</v>
      </c>
      <c r="G6" s="8">
        <f>C5*C6*F6</f>
        <v>0</v>
      </c>
      <c r="H6" s="5"/>
      <c r="I6" s="5">
        <f>IF(C6=0,1,0)</f>
        <v>0</v>
      </c>
      <c r="J6" s="5">
        <f>IF(C6=12,1,0)</f>
        <v>1</v>
      </c>
      <c r="K6" s="5">
        <f>I6+J6</f>
        <v>1</v>
      </c>
      <c r="L6" s="5">
        <f>IF(K6=0,($W$22),0)*C5</f>
        <v>0</v>
      </c>
      <c r="M6" s="5">
        <f>IF($K$24=4,0,IF(K6=0,($V$23*C5),0))</f>
        <v>0</v>
      </c>
      <c r="N6" s="5">
        <f>IF($K$24=4,0,IF(K6=0,($V$23*C5),0))</f>
        <v>0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5"/>
      <c r="B7" s="18" t="s">
        <v>15</v>
      </c>
      <c r="C7" s="9">
        <v>0</v>
      </c>
      <c r="D7" s="8">
        <v>26</v>
      </c>
      <c r="E7" s="8">
        <f>(C7*D7)</f>
        <v>0</v>
      </c>
      <c r="F7" s="8">
        <v>12</v>
      </c>
      <c r="G7" s="8">
        <f>(C7*F7)</f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5"/>
      <c r="B8" s="18" t="s">
        <v>16</v>
      </c>
      <c r="C8" s="9">
        <v>0</v>
      </c>
      <c r="D8" s="8"/>
      <c r="E8" s="8"/>
      <c r="F8" s="8">
        <v>155</v>
      </c>
      <c r="G8" s="8">
        <f>(C8*F8)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5"/>
      <c r="B9" s="5"/>
      <c r="C9" s="5"/>
      <c r="D9" s="8"/>
      <c r="E9" s="10">
        <f>SUM(E5:E8)</f>
        <v>0</v>
      </c>
      <c r="F9" s="8"/>
      <c r="G9" s="10">
        <f>SUM(G5:G8)</f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7" t="s">
        <v>1</v>
      </c>
      <c r="B10" s="5"/>
      <c r="C10" s="5"/>
      <c r="D10" s="8"/>
      <c r="E10" s="8"/>
      <c r="F10" s="8"/>
      <c r="G10" s="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5" t="s">
        <v>37</v>
      </c>
      <c r="B11" s="18" t="s">
        <v>13</v>
      </c>
      <c r="C11" s="9">
        <v>0</v>
      </c>
      <c r="D11" s="8"/>
      <c r="E11" s="8"/>
      <c r="F11" s="8"/>
      <c r="G11" s="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5"/>
      <c r="B12" s="18" t="s">
        <v>14</v>
      </c>
      <c r="C12" s="9">
        <v>12</v>
      </c>
      <c r="D12" s="8">
        <v>6</v>
      </c>
      <c r="E12" s="8">
        <f>C11*C12*D12</f>
        <v>0</v>
      </c>
      <c r="F12" s="8">
        <v>6</v>
      </c>
      <c r="G12" s="8">
        <f>C11*C12*F12</f>
        <v>0</v>
      </c>
      <c r="H12" s="5"/>
      <c r="I12" s="5">
        <f>IF(C12=0,1,0)</f>
        <v>0</v>
      </c>
      <c r="J12" s="5">
        <f>IF(C12=12,1,0)</f>
        <v>1</v>
      </c>
      <c r="K12" s="5">
        <f>I12+J12</f>
        <v>1</v>
      </c>
      <c r="L12" s="5">
        <f>IF(K12=0,($W$22),0)*C11</f>
        <v>0</v>
      </c>
      <c r="M12" s="5">
        <f>IF($K$24=4,0,IF(K12=0,($V$23*C11),0))</f>
        <v>0</v>
      </c>
      <c r="N12" s="5">
        <f>IF($K$24=4,0,IF(K12=0,($V$23*C11),0))</f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5"/>
      <c r="B13" s="18" t="s">
        <v>15</v>
      </c>
      <c r="C13" s="9">
        <v>0</v>
      </c>
      <c r="D13" s="8">
        <v>12</v>
      </c>
      <c r="E13" s="8">
        <f>(C13*D13)</f>
        <v>0</v>
      </c>
      <c r="F13" s="8">
        <v>12</v>
      </c>
      <c r="G13" s="8">
        <f>(C13*F13)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5"/>
      <c r="B14" s="5"/>
      <c r="C14" s="5"/>
      <c r="D14" s="8"/>
      <c r="E14" s="10">
        <f>SUM(E11:E13)</f>
        <v>0</v>
      </c>
      <c r="F14" s="8"/>
      <c r="G14" s="10">
        <f>SUM(G11:G13)</f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7" t="s">
        <v>10</v>
      </c>
      <c r="B15" s="5"/>
      <c r="C15" s="5"/>
      <c r="D15" s="8"/>
      <c r="E15" s="8"/>
      <c r="F15" s="8"/>
      <c r="G15" s="8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5" t="s">
        <v>37</v>
      </c>
      <c r="B16" s="18" t="s">
        <v>13</v>
      </c>
      <c r="C16" s="9">
        <v>0</v>
      </c>
      <c r="D16" s="8"/>
      <c r="E16" s="8"/>
      <c r="F16" s="8"/>
      <c r="G16" s="8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5"/>
      <c r="B17" s="18" t="s">
        <v>14</v>
      </c>
      <c r="C17" s="9">
        <v>12</v>
      </c>
      <c r="D17" s="8">
        <v>6</v>
      </c>
      <c r="E17" s="8">
        <f>C16*C17*D17</f>
        <v>0</v>
      </c>
      <c r="F17" s="8">
        <v>6</v>
      </c>
      <c r="G17" s="8">
        <f>C16*C17*F17</f>
        <v>0</v>
      </c>
      <c r="H17" s="5"/>
      <c r="I17" s="5">
        <f>IF(C17=0,1,0)</f>
        <v>0</v>
      </c>
      <c r="J17" s="5">
        <f>IF(C17=12,1,0)</f>
        <v>1</v>
      </c>
      <c r="K17" s="5">
        <f>I17+J17</f>
        <v>1</v>
      </c>
      <c r="L17" s="5">
        <f>IF(K17=0,($W$22),0)*C16</f>
        <v>0</v>
      </c>
      <c r="M17" s="5">
        <f>IF($K$24=4,0,IF(K17=0,($V$23*C16),0))</f>
        <v>0</v>
      </c>
      <c r="N17" s="5">
        <f>IF($K$24=4,0,IF(K17=0,($V$23*C16),0))</f>
        <v>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5"/>
      <c r="B18" s="18" t="s">
        <v>15</v>
      </c>
      <c r="C18" s="9">
        <v>0</v>
      </c>
      <c r="D18" s="8">
        <v>6</v>
      </c>
      <c r="E18" s="8">
        <f>(C18*D18)</f>
        <v>0</v>
      </c>
      <c r="F18" s="8">
        <v>6</v>
      </c>
      <c r="G18" s="8">
        <f>(C18*F18)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5"/>
      <c r="B19" s="5"/>
      <c r="C19" s="5"/>
      <c r="D19" s="8"/>
      <c r="E19" s="10">
        <f>SUM(E16:E18)</f>
        <v>0</v>
      </c>
      <c r="F19" s="8"/>
      <c r="G19" s="10">
        <f>SUM(G16:G18)</f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7" t="s">
        <v>2</v>
      </c>
      <c r="B20" s="5"/>
      <c r="C20" s="5"/>
      <c r="D20" s="8"/>
      <c r="E20" s="8"/>
      <c r="F20" s="8"/>
      <c r="G20" s="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5" t="s">
        <v>38</v>
      </c>
      <c r="B21" s="18" t="s">
        <v>13</v>
      </c>
      <c r="C21" s="9">
        <v>0</v>
      </c>
      <c r="D21" s="8"/>
      <c r="E21" s="8"/>
      <c r="F21" s="8"/>
      <c r="G21" s="8"/>
      <c r="H21" s="5"/>
      <c r="I21" s="5"/>
      <c r="J21" s="5"/>
      <c r="K21" s="5"/>
      <c r="L21" s="5"/>
      <c r="M21" s="5"/>
      <c r="N21" s="5"/>
      <c r="O21" s="5"/>
      <c r="P21" s="5"/>
      <c r="Q21" s="11" t="s">
        <v>17</v>
      </c>
      <c r="R21" s="11"/>
      <c r="S21" s="11"/>
      <c r="T21" s="11"/>
      <c r="U21" s="5"/>
      <c r="V21" s="5">
        <v>52</v>
      </c>
      <c r="W21" s="5"/>
      <c r="X21" s="5"/>
      <c r="Y21" s="5"/>
      <c r="Z21" s="5"/>
      <c r="AA21" s="5"/>
      <c r="AB21" s="5"/>
    </row>
    <row r="22" spans="1:28" x14ac:dyDescent="0.25">
      <c r="A22" s="5"/>
      <c r="B22" s="18" t="s">
        <v>14</v>
      </c>
      <c r="C22" s="9">
        <v>12</v>
      </c>
      <c r="D22" s="8">
        <v>3.5</v>
      </c>
      <c r="E22" s="8">
        <f>C21*C22*D22</f>
        <v>0</v>
      </c>
      <c r="F22" s="8">
        <v>3.5</v>
      </c>
      <c r="G22" s="8">
        <f>C21*C22*F22</f>
        <v>0</v>
      </c>
      <c r="H22" s="5"/>
      <c r="I22" s="5">
        <f>IF(C22=0,1,0)</f>
        <v>0</v>
      </c>
      <c r="J22" s="5">
        <f>IF(C22=12,1,0)</f>
        <v>1</v>
      </c>
      <c r="K22" s="5">
        <f>I22+J22</f>
        <v>1</v>
      </c>
      <c r="L22" s="5">
        <f>IF(K22=0,($W$22),0)*C21</f>
        <v>0</v>
      </c>
      <c r="M22" s="5">
        <f>IF($K$24=4,0,IF(K22=0,($V$23*C21),0))</f>
        <v>0</v>
      </c>
      <c r="N22" s="5">
        <f>IF($K$24=4,0,IF(K22=0,($V$23*C21),0))</f>
        <v>0</v>
      </c>
      <c r="O22" s="5"/>
      <c r="P22" s="5"/>
      <c r="Q22" s="11" t="s">
        <v>18</v>
      </c>
      <c r="R22" s="11"/>
      <c r="S22" s="11"/>
      <c r="T22" s="11"/>
      <c r="U22" s="5"/>
      <c r="V22" s="5">
        <v>52</v>
      </c>
      <c r="W22" s="5">
        <f>V22+V21</f>
        <v>104</v>
      </c>
      <c r="X22" s="5"/>
      <c r="Y22" s="5"/>
      <c r="Z22" s="5"/>
      <c r="AA22" s="5"/>
      <c r="AB22" s="5"/>
    </row>
    <row r="23" spans="1:28" x14ac:dyDescent="0.25">
      <c r="A23" s="5"/>
      <c r="B23" s="18" t="s">
        <v>15</v>
      </c>
      <c r="C23" s="9">
        <v>0</v>
      </c>
      <c r="D23" s="8">
        <v>12</v>
      </c>
      <c r="E23" s="8">
        <f>(C23*D23)</f>
        <v>0</v>
      </c>
      <c r="F23" s="8">
        <v>12</v>
      </c>
      <c r="G23" s="8">
        <f>(C23*F23)</f>
        <v>0</v>
      </c>
      <c r="H23" s="5"/>
      <c r="I23" s="5"/>
      <c r="J23" s="5"/>
      <c r="K23" s="5"/>
      <c r="L23" s="5"/>
      <c r="M23" s="5"/>
      <c r="N23" s="5"/>
      <c r="O23" s="5"/>
      <c r="P23" s="5"/>
      <c r="Q23" s="11" t="s">
        <v>19</v>
      </c>
      <c r="R23" s="11"/>
      <c r="S23" s="11"/>
      <c r="T23" s="11"/>
      <c r="U23" s="5"/>
      <c r="V23" s="5">
        <v>35</v>
      </c>
      <c r="W23" s="5"/>
      <c r="X23" s="5"/>
      <c r="Y23" s="5"/>
      <c r="Z23" s="5"/>
      <c r="AA23" s="5"/>
      <c r="AB23" s="5"/>
    </row>
    <row r="24" spans="1:28" x14ac:dyDescent="0.25">
      <c r="A24" s="5"/>
      <c r="B24" s="5"/>
      <c r="C24" s="12"/>
      <c r="D24" s="8"/>
      <c r="E24" s="10">
        <f>SUM(E21:E23)</f>
        <v>0</v>
      </c>
      <c r="F24" s="8"/>
      <c r="G24" s="10">
        <f>SUM(G21:G23)</f>
        <v>0</v>
      </c>
      <c r="H24" s="5"/>
      <c r="I24" s="5"/>
      <c r="J24" s="5"/>
      <c r="K24" s="5">
        <f>K22+K17+K12+K6</f>
        <v>4</v>
      </c>
      <c r="L24" s="5">
        <f>SUM(L5:L23)</f>
        <v>0</v>
      </c>
      <c r="M24" s="5"/>
      <c r="N24" s="5">
        <f>SUM(N6:N22)</f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7" t="s">
        <v>24</v>
      </c>
      <c r="B25" s="5"/>
      <c r="C25" s="12"/>
      <c r="D25" s="8"/>
      <c r="E25" s="10"/>
      <c r="F25" s="8"/>
      <c r="G25" s="1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13" t="s">
        <v>28</v>
      </c>
      <c r="B26" s="5"/>
      <c r="C26" s="12"/>
      <c r="D26" s="8"/>
      <c r="E26" s="10">
        <f>IF(L24&gt;=$W$22,($W$22+$N$24),$N$24)</f>
        <v>0</v>
      </c>
      <c r="F26" s="8"/>
      <c r="G26" s="10">
        <f>IF(N24&gt;=$W$22,($W$22+$N$24),$N$24)</f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5"/>
      <c r="B27" s="5"/>
      <c r="C27" s="12"/>
      <c r="D27" s="8"/>
      <c r="E27" s="10"/>
      <c r="F27" s="8"/>
      <c r="G27" s="1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14" t="s">
        <v>12</v>
      </c>
      <c r="B28" s="14"/>
      <c r="C28" s="14"/>
      <c r="D28" s="15"/>
      <c r="E28" s="16">
        <f>SUM(E26,E24,E19,E14,E9)</f>
        <v>0</v>
      </c>
      <c r="F28" s="17"/>
      <c r="G28" s="16">
        <f t="shared" ref="G28" si="0">SUM(G26,G24,G19,G14,G9)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14" t="s">
        <v>39</v>
      </c>
      <c r="B29" s="5"/>
      <c r="C29" s="19">
        <v>0.21</v>
      </c>
      <c r="D29" s="8"/>
      <c r="E29" s="16">
        <f>E28+(E28*C29)</f>
        <v>0</v>
      </c>
      <c r="F29" s="8"/>
      <c r="G29" s="16">
        <f>G28+(G28*C29)</f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</sheetData>
  <sheetProtection sheet="1" objects="1" scenarios="1"/>
  <dataValidations count="2">
    <dataValidation type="whole" allowBlank="1" showInputMessage="1" showErrorMessage="1" sqref="C22 C12 C17">
      <formula1>0</formula1>
      <formula2>12</formula2>
    </dataValidation>
    <dataValidation type="whole" allowBlank="1" showInputMessage="1" showErrorMessage="1" errorTitle="Aantal maanden" error="Het aantal maanden moet tussen 0 en 12 liggen" sqref="C6">
      <formula1>0</formula1>
      <formula2>12</formula2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Handleiding</vt:lpstr>
      <vt:lpstr>Rekenblad</vt:lpstr>
      <vt:lpstr>Rekenblad!Afdrukbereik</vt:lpstr>
      <vt:lpstr>maand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Dekoninck</dc:creator>
  <cp:lastModifiedBy>Karel De Decker</cp:lastModifiedBy>
  <cp:lastPrinted>2019-03-07T12:58:58Z</cp:lastPrinted>
  <dcterms:created xsi:type="dcterms:W3CDTF">2019-02-20T10:09:03Z</dcterms:created>
  <dcterms:modified xsi:type="dcterms:W3CDTF">2019-03-07T13:34:32Z</dcterms:modified>
</cp:coreProperties>
</file>